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равнение КП" state="visible" r:id="rId4"/>
    <sheet sheetId="2" name="Инструкция" state="visible" r:id="rId5"/>
    <sheet sheetId="3" name="Пример заполнения" state="visible" r:id="rId6"/>
  </sheets>
  <calcPr calcId="171027" fullCalcOnLoad="1"/>
</workbook>
</file>

<file path=xl/sharedStrings.xml><?xml version="1.0" encoding="utf-8"?>
<sst xmlns="http://schemas.openxmlformats.org/spreadsheetml/2006/main" count="143" uniqueCount="58">
  <si>
    <t>Сравнение коммерческих предложений</t>
  </si>
  <si>
    <t>Заполненный пример: пять вымышленных ситуаций и расчёты на первом листе. Для своих данных используйте строки 15–59; примеры удалять необязательно.</t>
  </si>
  <si>
    <t>Получено КП</t>
  </si>
  <si>
    <t>Сопоставимые</t>
  </si>
  <si>
    <t>Мин. подтверждённых</t>
  </si>
  <si>
    <t>УЧЕБНЫЕ ДАННЫЕ ↓  Пять строк ДЕМО (10–14) показывают работу таблицы. Для своих записей начинайте со строки 15. Все имена, номера и суммы вымышлены.</t>
  </si>
  <si>
    <t>ID закупки</t>
  </si>
  <si>
    <t>Поставщик</t>
  </si>
  <si>
    <t>Позиция / сопоставимый объём</t>
  </si>
  <si>
    <t>Цена базовая, ₽</t>
  </si>
  <si>
    <t>Доставка, ₽</t>
  </si>
  <si>
    <t>Монтаж, ₽</t>
  </si>
  <si>
    <t>Дополнительные расходы, ₽</t>
  </si>
  <si>
    <t>Что не включено</t>
  </si>
  <si>
    <t>Полнота расходов (да/нет)</t>
  </si>
  <si>
    <t>Срок, дней</t>
  </si>
  <si>
    <t>Гарантия и условия</t>
  </si>
  <si>
    <t>Подтверждённый аналог</t>
  </si>
  <si>
    <t>Риски</t>
  </si>
  <si>
    <t>Вопросы поставщику</t>
  </si>
  <si>
    <t>Решение / дата</t>
  </si>
  <si>
    <t>Итого сопоставимое, ₽</t>
  </si>
  <si>
    <t>Проверка полноты</t>
  </si>
  <si>
    <t>ДЕМО-КП-1</t>
  </si>
  <si>
    <t>Поставщик А</t>
  </si>
  <si>
    <t>Пять столов, доставка, монтаж</t>
  </si>
  <si>
    <t>Нет</t>
  </si>
  <si>
    <t>Да</t>
  </si>
  <si>
    <t>12 мес.</t>
  </si>
  <si>
    <t>Проверить габариты</t>
  </si>
  <si>
    <t>Подходит</t>
  </si>
  <si>
    <t>Поставщик Б</t>
  </si>
  <si>
    <t>Пять столов без доставки</t>
  </si>
  <si>
    <t>Доставка не названа</t>
  </si>
  <si>
    <t>Итог неизвестен</t>
  </si>
  <si>
    <t>Уточнить</t>
  </si>
  <si>
    <t>Поставщик В</t>
  </si>
  <si>
    <t>24 мес.</t>
  </si>
  <si>
    <t>Дороже, но быстрее</t>
  </si>
  <si>
    <t>Поставщик Г</t>
  </si>
  <si>
    <t>Пять столов и частичный монтаж</t>
  </si>
  <si>
    <t>Есть исключения</t>
  </si>
  <si>
    <t>Неполный состав</t>
  </si>
  <si>
    <t>Поставщик Д</t>
  </si>
  <si>
    <t>Уточнить сервис</t>
  </si>
  <si>
    <t>Как использовать · Сравнение коммерческих предложений</t>
  </si>
  <si>
    <t>Первый лист уже содержит 5 демонстрационных записей. Настоящие данные начинайте вводить с 15-й строки.</t>
  </si>
  <si>
    <t>Вносите данные на первом листе в строки 10–59. Используйте фильтры в строке заголовков.</t>
  </si>
  <si>
    <t>Светло-жёлтые ячейки — ввод. Голубые — формулы, не заменяйте их вручную.</t>
  </si>
  <si>
    <t>Сводные показатели в верхней части обновятся при заполнении записей.</t>
  </si>
  <si>
    <t>Лист «Пример заполнения» содержит учебные строки ДЕМО; в рабочих данных их нет.</t>
  </si>
  <si>
    <t>Пустая цена означает «неизвестно», подтверждённый 0 вводится цифрой 0.</t>
  </si>
  <si>
    <t>Итог рассчитывается только при заполненных четырёх суммах и отметке «Да».</t>
  </si>
  <si>
    <t>Минимальная сопоставимая сумма не заменяет анализ сроков и исключений.</t>
  </si>
  <si>
    <t>Сохраняйте как .xlsx: CSV не сохраняет формулы, стили, фильтры и несколько листов.</t>
  </si>
  <si>
    <t>Эта форма не заменяет обязательные регламенты, проектные решения и акты приёмки.</t>
  </si>
  <si>
    <t>УЧЕБНЫЙ ПРИМЕР · Сравнение коммерческих предложений</t>
  </si>
  <si>
    <t>Всё здесь вымышлено. Такие же 5 примеров показаны на первом листе, чтобы таблица не выглядела пустой.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</si>
</sst>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color rgb="FF243C46"/>
      <sz val="11"/>
      <name val="Calibri"/>
    </font>
    <font>
      <b/>
      <color rgb="FF725638"/>
      <sz val="10"/>
      <name val="Calibri"/>
    </font>
    <font>
      <b/>
      <color rgb="FF213C48"/>
      <sz val="18"/>
      <name val="Calibri"/>
    </font>
    <font>
      <b/>
      <color rgb="FF704716"/>
      <sz val="11"/>
      <name val="Calibri"/>
    </font>
    <font>
      <b/>
      <color rgb="FFFFFFFF"/>
      <sz val="10"/>
      <name val="Calibri"/>
    </font>
    <font>
      <b/>
      <color rgb="FF714615"/>
      <sz val="10"/>
      <name val="Calibri"/>
    </font>
    <font>
      <color rgb="FF213C48"/>
      <sz val="11"/>
      <name val="Calibri"/>
    </font>
    <font>
      <b/>
      <color rgb="FFFFFFFF"/>
      <sz val="17"/>
      <name val="Calibri"/>
    </font>
    <font>
      <b/>
      <color rgb="FF725638"/>
      <sz val="11"/>
      <name val="Calibri"/>
    </font>
    <font>
      <color rgb="FF243C46"/>
      <sz val="10"/>
      <name val="Calibri"/>
    </font>
    <font>
      <color rgb="FF314A4A"/>
      <sz val="10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213C48"/>
      </patternFill>
    </fill>
    <fill>
      <patternFill patternType="solid">
        <fgColor rgb="FFEEF3F3"/>
      </patternFill>
    </fill>
    <fill>
      <patternFill patternType="solid">
        <fgColor rgb="FFEDE6DA"/>
      </patternFill>
    </fill>
    <fill>
      <patternFill patternType="solid">
        <fgColor rgb="FFF8F6F2"/>
      </patternFill>
    </fill>
    <fill>
      <patternFill patternType="solid">
        <fgColor rgb="FFFFE1B6"/>
      </patternFill>
    </fill>
    <fill>
      <patternFill patternType="solid">
        <fgColor rgb="FF315D68"/>
      </patternFill>
    </fill>
    <fill>
      <patternFill patternType="solid">
        <fgColor rgb="FFFFF0CF"/>
      </patternFill>
    </fill>
    <fill>
      <patternFill patternType="solid">
        <fgColor rgb="FFE8F3F8"/>
      </patternFill>
    </fill>
    <fill>
      <patternFill patternType="solid">
        <fgColor rgb="FFF3F6F6"/>
      </patternFill>
    </fill>
    <fill>
      <patternFill patternType="solid">
        <fgColor rgb="FFFFFFFF"/>
      </patternFill>
    </fill>
    <fill>
      <patternFill patternType="solid">
        <fgColor rgb="FFFCEFD8"/>
      </patternFill>
    </fill>
    <fill>
      <patternFill patternType="solid">
        <fgColor rgb="FFFFF7EA"/>
      </patternFill>
    </fill>
    <fill>
      <patternFill patternType="solid">
        <fgColor rgb="FFE6F4EC"/>
      </patternFill>
    </fill>
    <fill>
      <patternFill patternType="solid">
        <fgColor rgb="FFFFF1D9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6E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0" fillId="10" borderId="0" xfId="0" applyFont="1" applyFill="1" applyAlignment="1">
      <alignment vertical="center" wrapText="1"/>
    </xf>
    <xf numFmtId="0" fontId="2" fillId="10" borderId="0" xfId="0" applyFont="1" applyFill="1" applyAlignment="1">
      <alignment vertical="center" wrapText="1"/>
    </xf>
    <xf numFmtId="0" fontId="10" fillId="11" borderId="0" xfId="0" applyFont="1" applyFill="1" applyAlignment="1">
      <alignment vertical="center" wrapText="1"/>
    </xf>
    <xf numFmtId="0" fontId="2" fillId="11" borderId="0" xfId="0" applyFont="1" applyFill="1" applyAlignment="1">
      <alignment vertical="center" wrapText="1"/>
    </xf>
    <xf numFmtId="0" fontId="10" fillId="12" borderId="0" xfId="0" applyFont="1" applyFill="1" applyAlignment="1">
      <alignment vertical="center" wrapText="1"/>
    </xf>
    <xf numFmtId="0" fontId="11" fillId="13" borderId="0" xfId="0" applyFont="1" applyFill="1" applyAlignment="1">
      <alignment vertical="center" wrapText="1"/>
    </xf>
    <xf numFmtId="0" fontId="2" fillId="14" borderId="0" xfId="0" applyFont="1" applyFill="1" applyAlignment="1">
      <alignment vertical="center" wrapText="1"/>
    </xf>
    <xf numFmtId="0" fontId="12" fillId="1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 zoomScale="100" zoomScaleNormal="10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9" width="21" customWidth="1"/>
    <col min="10" max="10" width="19" customWidth="1"/>
    <col min="11" max="11" width="32" customWidth="1"/>
    <col min="12" max="12" width="21" customWidth="1"/>
    <col min="13" max="13" width="32" customWidth="1"/>
    <col min="14" max="17" width="21" customWidth="1"/>
  </cols>
  <sheetData>
    <row r="1" ht="28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7" customHeight="1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32" customHeight="1" spans="1:17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 ht="24" customHeight="1" spans="1:9" x14ac:dyDescent="0.25">
      <c r="A5" s="3" t="s">
        <v>2</v>
      </c>
      <c r="B5" s="3"/>
      <c r="C5" s="3"/>
      <c r="D5" s="3" t="s">
        <v>3</v>
      </c>
      <c r="E5" s="3"/>
      <c r="F5" s="3"/>
      <c r="G5" s="3" t="s">
        <v>4</v>
      </c>
      <c r="H5" s="3"/>
      <c r="I5" s="3"/>
    </row>
    <row r="6" ht="26" customHeight="1" spans="1:9" x14ac:dyDescent="0.25">
      <c r="A6" s="4">
        <f>COUNTA(B10:B59)</f>
        <v>5</v>
      </c>
      <c r="B6" s="4"/>
      <c r="C6" s="4"/>
      <c r="D6" s="4">
        <f>COUNT(P10:P59)</f>
        <v>3</v>
      </c>
      <c r="E6" s="4"/>
      <c r="F6" s="4"/>
      <c r="G6" s="4">
        <f>IF(COUNT(P10:P59)=0,"",MIN(P10:P59))</f>
        <v>138000</v>
      </c>
      <c r="H6" s="4"/>
      <c r="I6" s="4"/>
    </row>
    <row r="7" ht="14" customHeight="1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ht="31" customHeight="1" spans="1:17" x14ac:dyDescent="0.25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50" customHeight="1" spans="1:17" x14ac:dyDescent="0.25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  <c r="J9" s="6" t="s">
        <v>15</v>
      </c>
      <c r="K9" s="6" t="s">
        <v>16</v>
      </c>
      <c r="L9" s="6" t="s">
        <v>17</v>
      </c>
      <c r="M9" s="6" t="s">
        <v>18</v>
      </c>
      <c r="N9" s="6" t="s">
        <v>19</v>
      </c>
      <c r="O9" s="6" t="s">
        <v>20</v>
      </c>
      <c r="P9" s="6" t="s">
        <v>21</v>
      </c>
      <c r="Q9" s="6" t="s">
        <v>22</v>
      </c>
    </row>
    <row r="10" ht="25" customHeight="1" spans="1:17" x14ac:dyDescent="0.25">
      <c r="A10" s="7" t="s">
        <v>23</v>
      </c>
      <c r="B10" s="7" t="s">
        <v>24</v>
      </c>
      <c r="C10" s="7" t="s">
        <v>25</v>
      </c>
      <c r="D10" s="7">
        <v>120000</v>
      </c>
      <c r="E10" s="7">
        <v>8000</v>
      </c>
      <c r="F10" s="7">
        <v>15000</v>
      </c>
      <c r="G10" s="7">
        <v>2000</v>
      </c>
      <c r="H10" s="7" t="s">
        <v>26</v>
      </c>
      <c r="I10" s="7" t="s">
        <v>27</v>
      </c>
      <c r="J10" s="7">
        <v>14</v>
      </c>
      <c r="K10" s="7" t="s">
        <v>28</v>
      </c>
      <c r="L10" s="7" t="s">
        <v>27</v>
      </c>
      <c r="M10" s="7" t="s">
        <v>29</v>
      </c>
      <c r="N10" s="7"/>
      <c r="O10" s="7" t="s">
        <v>30</v>
      </c>
      <c r="P10" s="8">
        <f>IF(AND(B10&lt;&gt;"",I10="Да",COUNT(D10:G10)=4),SUM(D10:G10),"")</f>
        <v>145000</v>
      </c>
      <c r="Q10" s="8" t="str">
        <f>IF(B10="","",IF(COUNT(D10:G10)&lt;4,"Неизвестные расходы",IF(I10="Да","Сопоставимо","Не подтверждено")))</f>
        <v>Сопоставимо</v>
      </c>
    </row>
    <row r="11" ht="25" customHeight="1" spans="1:17" x14ac:dyDescent="0.25">
      <c r="A11" s="7" t="s">
        <v>23</v>
      </c>
      <c r="B11" s="7" t="s">
        <v>31</v>
      </c>
      <c r="C11" s="7" t="s">
        <v>32</v>
      </c>
      <c r="D11" s="7">
        <v>109000</v>
      </c>
      <c r="E11" s="7"/>
      <c r="F11" s="7">
        <v>16000</v>
      </c>
      <c r="G11" s="7">
        <v>3500</v>
      </c>
      <c r="H11" s="7" t="s">
        <v>33</v>
      </c>
      <c r="I11" s="7" t="s">
        <v>26</v>
      </c>
      <c r="J11" s="7">
        <v>12</v>
      </c>
      <c r="K11" s="7" t="s">
        <v>28</v>
      </c>
      <c r="L11" s="7" t="s">
        <v>26</v>
      </c>
      <c r="M11" s="7" t="s">
        <v>34</v>
      </c>
      <c r="N11" s="7"/>
      <c r="O11" s="7" t="s">
        <v>35</v>
      </c>
      <c r="P11" s="8">
        <f>IF(AND(B11&lt;&gt;"",I11="Да",COUNT(D11:G11)=4),SUM(D11:G11),"")</f>
      </c>
      <c r="Q11" s="8" t="str">
        <f>IF(B11="","",IF(COUNT(D11:G11)&lt;4,"Неизвестные расходы",IF(I11="Да","Сопоставимо","Не подтверждено")))</f>
        <v>Неизвестные расходы</v>
      </c>
    </row>
    <row r="12" ht="25" customHeight="1" spans="1:17" x14ac:dyDescent="0.25">
      <c r="A12" s="7" t="s">
        <v>23</v>
      </c>
      <c r="B12" s="7" t="s">
        <v>36</v>
      </c>
      <c r="C12" s="7" t="s">
        <v>25</v>
      </c>
      <c r="D12" s="7">
        <v>125000</v>
      </c>
      <c r="E12" s="7">
        <v>0</v>
      </c>
      <c r="F12" s="7">
        <v>13000</v>
      </c>
      <c r="G12" s="7">
        <v>0</v>
      </c>
      <c r="H12" s="7" t="s">
        <v>26</v>
      </c>
      <c r="I12" s="7" t="s">
        <v>27</v>
      </c>
      <c r="J12" s="7">
        <v>10</v>
      </c>
      <c r="K12" s="7" t="s">
        <v>37</v>
      </c>
      <c r="L12" s="7" t="s">
        <v>27</v>
      </c>
      <c r="M12" s="7" t="s">
        <v>38</v>
      </c>
      <c r="N12" s="7"/>
      <c r="O12" s="7" t="s">
        <v>30</v>
      </c>
      <c r="P12" s="8">
        <f>IF(AND(B12&lt;&gt;"",I12="Да",COUNT(D12:G12)=4),SUM(D12:G12),"")</f>
        <v>138000</v>
      </c>
      <c r="Q12" s="8" t="str">
        <f>IF(B12="","",IF(COUNT(D12:G12)&lt;4,"Неизвестные расходы",IF(I12="Да","Сопоставимо","Не подтверждено")))</f>
        <v>Сопоставимо</v>
      </c>
    </row>
    <row r="13" ht="25" customHeight="1" spans="1:17" x14ac:dyDescent="0.25">
      <c r="A13" s="7" t="s">
        <v>23</v>
      </c>
      <c r="B13" s="7" t="s">
        <v>39</v>
      </c>
      <c r="C13" s="7" t="s">
        <v>40</v>
      </c>
      <c r="D13" s="7">
        <v>115000</v>
      </c>
      <c r="E13" s="7">
        <v>5500</v>
      </c>
      <c r="F13" s="7">
        <v>18000</v>
      </c>
      <c r="G13" s="7">
        <v>2000</v>
      </c>
      <c r="H13" s="7" t="s">
        <v>41</v>
      </c>
      <c r="I13" s="7" t="s">
        <v>26</v>
      </c>
      <c r="J13" s="7">
        <v>17</v>
      </c>
      <c r="K13" s="7" t="s">
        <v>35</v>
      </c>
      <c r="L13" s="7" t="s">
        <v>26</v>
      </c>
      <c r="M13" s="7" t="s">
        <v>42</v>
      </c>
      <c r="N13" s="7"/>
      <c r="O13" s="7" t="s">
        <v>35</v>
      </c>
      <c r="P13" s="8">
        <f>IF(AND(B13&lt;&gt;"",I13="Да",COUNT(D13:G13)=4),SUM(D13:G13),"")</f>
      </c>
      <c r="Q13" s="8" t="str">
        <f>IF(B13="","",IF(COUNT(D13:G13)&lt;4,"Неизвестные расходы",IF(I13="Да","Сопоставимо","Не подтверждено")))</f>
        <v>Не подтверждено</v>
      </c>
    </row>
    <row r="14" ht="25" customHeight="1" spans="1:17" x14ac:dyDescent="0.25">
      <c r="A14" s="7" t="s">
        <v>23</v>
      </c>
      <c r="B14" s="7" t="s">
        <v>43</v>
      </c>
      <c r="C14" s="7" t="s">
        <v>25</v>
      </c>
      <c r="D14" s="7">
        <v>118000</v>
      </c>
      <c r="E14" s="7">
        <v>7000</v>
      </c>
      <c r="F14" s="7">
        <v>16000</v>
      </c>
      <c r="G14" s="7">
        <v>2500</v>
      </c>
      <c r="H14" s="7" t="s">
        <v>26</v>
      </c>
      <c r="I14" s="7" t="s">
        <v>27</v>
      </c>
      <c r="J14" s="7">
        <v>18</v>
      </c>
      <c r="K14" s="7" t="s">
        <v>28</v>
      </c>
      <c r="L14" s="7" t="s">
        <v>27</v>
      </c>
      <c r="M14" s="7" t="s">
        <v>44</v>
      </c>
      <c r="N14" s="7"/>
      <c r="O14" s="7" t="s">
        <v>35</v>
      </c>
      <c r="P14" s="8">
        <f>IF(AND(B14&lt;&gt;"",I14="Да",COUNT(D14:G14)=4),SUM(D14:G14),"")</f>
        <v>143500</v>
      </c>
      <c r="Q14" s="8" t="str">
        <f>IF(B14="","",IF(COUNT(D14:G14)&lt;4,"Неизвестные расходы",IF(I14="Да","Сопоставимо","Не подтверждено")))</f>
        <v>Сопоставимо</v>
      </c>
    </row>
    <row r="15" ht="25" customHeight="1" spans="1:17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>
        <f>IF(AND(B15&lt;&gt;"",I15="Да",COUNT(D15:G15)=4),SUM(D15:G15),"")</f>
      </c>
      <c r="Q15" s="8">
        <f>IF(B15="","",IF(COUNT(D15:G15)&lt;4,"Неизвестные расходы",IF(I15="Да","Сопоставимо","Не подтверждено")))</f>
      </c>
    </row>
    <row r="16" ht="25" customHeight="1" spans="1:17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>
        <f>IF(AND(B16&lt;&gt;"",I16="Да",COUNT(D16:G16)=4),SUM(D16:G16),"")</f>
      </c>
      <c r="Q16" s="8">
        <f>IF(B16="","",IF(COUNT(D16:G16)&lt;4,"Неизвестные расходы",IF(I16="Да","Сопоставимо","Не подтверждено")))</f>
      </c>
    </row>
    <row r="17" ht="25" customHeight="1" spans="1:17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>
        <f>IF(AND(B17&lt;&gt;"",I17="Да",COUNT(D17:G17)=4),SUM(D17:G17),"")</f>
      </c>
      <c r="Q17" s="8">
        <f>IF(B17="","",IF(COUNT(D17:G17)&lt;4,"Неизвестные расходы",IF(I17="Да","Сопоставимо","Не подтверждено")))</f>
      </c>
    </row>
    <row r="18" ht="25" customHeight="1" spans="1:17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>
        <f>IF(AND(B18&lt;&gt;"",I18="Да",COUNT(D18:G18)=4),SUM(D18:G18),"")</f>
      </c>
      <c r="Q18" s="8">
        <f>IF(B18="","",IF(COUNT(D18:G18)&lt;4,"Неизвестные расходы",IF(I18="Да","Сопоставимо","Не подтверждено")))</f>
      </c>
    </row>
    <row r="19" ht="25" customHeight="1" spans="1:1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>
        <f>IF(AND(B19&lt;&gt;"",I19="Да",COUNT(D19:G19)=4),SUM(D19:G19),"")</f>
      </c>
      <c r="Q19" s="8">
        <f>IF(B19="","",IF(COUNT(D19:G19)&lt;4,"Неизвестные расходы",IF(I19="Да","Сопоставимо","Не подтверждено")))</f>
      </c>
    </row>
    <row r="20" ht="25" customHeight="1" spans="1:17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>
        <f>IF(AND(B20&lt;&gt;"",I20="Да",COUNT(D20:G20)=4),SUM(D20:G20),"")</f>
      </c>
      <c r="Q20" s="8">
        <f>IF(B20="","",IF(COUNT(D20:G20)&lt;4,"Неизвестные расходы",IF(I20="Да","Сопоставимо","Не подтверждено")))</f>
      </c>
    </row>
    <row r="21" ht="25" customHeight="1" spans="1:17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>
        <f>IF(AND(B21&lt;&gt;"",I21="Да",COUNT(D21:G21)=4),SUM(D21:G21),"")</f>
      </c>
      <c r="Q21" s="8">
        <f>IF(B21="","",IF(COUNT(D21:G21)&lt;4,"Неизвестные расходы",IF(I21="Да","Сопоставимо","Не подтверждено")))</f>
      </c>
    </row>
    <row r="22" ht="25" customHeight="1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8">
        <f>IF(AND(B22&lt;&gt;"",I22="Да",COUNT(D22:G22)=4),SUM(D22:G22),"")</f>
      </c>
      <c r="Q22" s="8">
        <f>IF(B22="","",IF(COUNT(D22:G22)&lt;4,"Неизвестные расходы",IF(I22="Да","Сопоставимо","Не подтверждено")))</f>
      </c>
    </row>
    <row r="23" ht="25" customHeight="1" spans="1:17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>
        <f>IF(AND(B23&lt;&gt;"",I23="Да",COUNT(D23:G23)=4),SUM(D23:G23),"")</f>
      </c>
      <c r="Q23" s="8">
        <f>IF(B23="","",IF(COUNT(D23:G23)&lt;4,"Неизвестные расходы",IF(I23="Да","Сопоставимо","Не подтверждено")))</f>
      </c>
    </row>
    <row r="24" ht="25" customHeight="1" spans="1:17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>
        <f>IF(AND(B24&lt;&gt;"",I24="Да",COUNT(D24:G24)=4),SUM(D24:G24),"")</f>
      </c>
      <c r="Q24" s="8">
        <f>IF(B24="","",IF(COUNT(D24:G24)&lt;4,"Неизвестные расходы",IF(I24="Да","Сопоставимо","Не подтверждено")))</f>
      </c>
    </row>
    <row r="25" ht="25" customHeight="1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>
        <f>IF(AND(B25&lt;&gt;"",I25="Да",COUNT(D25:G25)=4),SUM(D25:G25),"")</f>
      </c>
      <c r="Q25" s="8">
        <f>IF(B25="","",IF(COUNT(D25:G25)&lt;4,"Неизвестные расходы",IF(I25="Да","Сопоставимо","Не подтверждено")))</f>
      </c>
    </row>
    <row r="26" ht="25" customHeight="1" spans="1:17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8">
        <f>IF(AND(B26&lt;&gt;"",I26="Да",COUNT(D26:G26)=4),SUM(D26:G26),"")</f>
      </c>
      <c r="Q26" s="8">
        <f>IF(B26="","",IF(COUNT(D26:G26)&lt;4,"Неизвестные расходы",IF(I26="Да","Сопоставимо","Не подтверждено")))</f>
      </c>
    </row>
    <row r="27" ht="25" customHeight="1" spans="1:17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>
        <f>IF(AND(B27&lt;&gt;"",I27="Да",COUNT(D27:G27)=4),SUM(D27:G27),"")</f>
      </c>
      <c r="Q27" s="8">
        <f>IF(B27="","",IF(COUNT(D27:G27)&lt;4,"Неизвестные расходы",IF(I27="Да","Сопоставимо","Не подтверждено")))</f>
      </c>
    </row>
    <row r="28" ht="25" customHeight="1" spans="1:17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>
        <f>IF(AND(B28&lt;&gt;"",I28="Да",COUNT(D28:G28)=4),SUM(D28:G28),"")</f>
      </c>
      <c r="Q28" s="8">
        <f>IF(B28="","",IF(COUNT(D28:G28)&lt;4,"Неизвестные расходы",IF(I28="Да","Сопоставимо","Не подтверждено")))</f>
      </c>
    </row>
    <row r="29" ht="25" customHeight="1" spans="1:17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>
        <f>IF(AND(B29&lt;&gt;"",I29="Да",COUNT(D29:G29)=4),SUM(D29:G29),"")</f>
      </c>
      <c r="Q29" s="8">
        <f>IF(B29="","",IF(COUNT(D29:G29)&lt;4,"Неизвестные расходы",IF(I29="Да","Сопоставимо","Не подтверждено")))</f>
      </c>
    </row>
    <row r="30" ht="25" customHeight="1" spans="1:17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8">
        <f>IF(AND(B30&lt;&gt;"",I30="Да",COUNT(D30:G30)=4),SUM(D30:G30),"")</f>
      </c>
      <c r="Q30" s="8">
        <f>IF(B30="","",IF(COUNT(D30:G30)&lt;4,"Неизвестные расходы",IF(I30="Да","Сопоставимо","Не подтверждено")))</f>
      </c>
    </row>
    <row r="31" ht="25" customHeight="1" spans="1:17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>
        <f>IF(AND(B31&lt;&gt;"",I31="Да",COUNT(D31:G31)=4),SUM(D31:G31),"")</f>
      </c>
      <c r="Q31" s="8">
        <f>IF(B31="","",IF(COUNT(D31:G31)&lt;4,"Неизвестные расходы",IF(I31="Да","Сопоставимо","Не подтверждено")))</f>
      </c>
    </row>
    <row r="32" ht="25" customHeight="1" spans="1:17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>
        <f>IF(AND(B32&lt;&gt;"",I32="Да",COUNT(D32:G32)=4),SUM(D32:G32),"")</f>
      </c>
      <c r="Q32" s="8">
        <f>IF(B32="","",IF(COUNT(D32:G32)&lt;4,"Неизвестные расходы",IF(I32="Да","Сопоставимо","Не подтверждено")))</f>
      </c>
    </row>
    <row r="33" ht="25" customHeight="1" spans="1:17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>
        <f>IF(AND(B33&lt;&gt;"",I33="Да",COUNT(D33:G33)=4),SUM(D33:G33),"")</f>
      </c>
      <c r="Q33" s="8">
        <f>IF(B33="","",IF(COUNT(D33:G33)&lt;4,"Неизвестные расходы",IF(I33="Да","Сопоставимо","Не подтверждено")))</f>
      </c>
    </row>
    <row r="34" ht="25" customHeight="1" spans="1:17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8">
        <f>IF(AND(B34&lt;&gt;"",I34="Да",COUNT(D34:G34)=4),SUM(D34:G34),"")</f>
      </c>
      <c r="Q34" s="8">
        <f>IF(B34="","",IF(COUNT(D34:G34)&lt;4,"Неизвестные расходы",IF(I34="Да","Сопоставимо","Не подтверждено")))</f>
      </c>
    </row>
    <row r="35" ht="25" customHeight="1" spans="1:17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>
        <f>IF(AND(B35&lt;&gt;"",I35="Да",COUNT(D35:G35)=4),SUM(D35:G35),"")</f>
      </c>
      <c r="Q35" s="8">
        <f>IF(B35="","",IF(COUNT(D35:G35)&lt;4,"Неизвестные расходы",IF(I35="Да","Сопоставимо","Не подтверждено")))</f>
      </c>
    </row>
    <row r="36" ht="25" customHeight="1" spans="1:17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>
        <f>IF(AND(B36&lt;&gt;"",I36="Да",COUNT(D36:G36)=4),SUM(D36:G36),"")</f>
      </c>
      <c r="Q36" s="8">
        <f>IF(B36="","",IF(COUNT(D36:G36)&lt;4,"Неизвестные расходы",IF(I36="Да","Сопоставимо","Не подтверждено")))</f>
      </c>
    </row>
    <row r="37" ht="25" customHeight="1" spans="1:17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8">
        <f>IF(AND(B37&lt;&gt;"",I37="Да",COUNT(D37:G37)=4),SUM(D37:G37),"")</f>
      </c>
      <c r="Q37" s="8">
        <f>IF(B37="","",IF(COUNT(D37:G37)&lt;4,"Неизвестные расходы",IF(I37="Да","Сопоставимо","Не подтверждено")))</f>
      </c>
    </row>
    <row r="38" ht="25" customHeight="1" spans="1:17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8">
        <f>IF(AND(B38&lt;&gt;"",I38="Да",COUNT(D38:G38)=4),SUM(D38:G38),"")</f>
      </c>
      <c r="Q38" s="8">
        <f>IF(B38="","",IF(COUNT(D38:G38)&lt;4,"Неизвестные расходы",IF(I38="Да","Сопоставимо","Не подтверждено")))</f>
      </c>
    </row>
    <row r="39" ht="25" customHeight="1" spans="1:17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>
        <f>IF(AND(B39&lt;&gt;"",I39="Да",COUNT(D39:G39)=4),SUM(D39:G39),"")</f>
      </c>
      <c r="Q39" s="8">
        <f>IF(B39="","",IF(COUNT(D39:G39)&lt;4,"Неизвестные расходы",IF(I39="Да","Сопоставимо","Не подтверждено")))</f>
      </c>
    </row>
    <row r="40" ht="25" customHeight="1" spans="1:17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>
        <f>IF(AND(B40&lt;&gt;"",I40="Да",COUNT(D40:G40)=4),SUM(D40:G40),"")</f>
      </c>
      <c r="Q40" s="8">
        <f>IF(B40="","",IF(COUNT(D40:G40)&lt;4,"Неизвестные расходы",IF(I40="Да","Сопоставимо","Не подтверждено")))</f>
      </c>
    </row>
    <row r="41" ht="25" customHeight="1" spans="1:17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>
        <f>IF(AND(B41&lt;&gt;"",I41="Да",COUNT(D41:G41)=4),SUM(D41:G41),"")</f>
      </c>
      <c r="Q41" s="8">
        <f>IF(B41="","",IF(COUNT(D41:G41)&lt;4,"Неизвестные расходы",IF(I41="Да","Сопоставимо","Не подтверждено")))</f>
      </c>
    </row>
    <row r="42" ht="25" customHeight="1" spans="1:17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8">
        <f>IF(AND(B42&lt;&gt;"",I42="Да",COUNT(D42:G42)=4),SUM(D42:G42),"")</f>
      </c>
      <c r="Q42" s="8">
        <f>IF(B42="","",IF(COUNT(D42:G42)&lt;4,"Неизвестные расходы",IF(I42="Да","Сопоставимо","Не подтверждено")))</f>
      </c>
    </row>
    <row r="43" ht="25" customHeight="1" spans="1:17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>
        <f>IF(AND(B43&lt;&gt;"",I43="Да",COUNT(D43:G43)=4),SUM(D43:G43),"")</f>
      </c>
      <c r="Q43" s="8">
        <f>IF(B43="","",IF(COUNT(D43:G43)&lt;4,"Неизвестные расходы",IF(I43="Да","Сопоставимо","Не подтверждено")))</f>
      </c>
    </row>
    <row r="44" ht="25" customHeight="1" spans="1:17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>
        <f>IF(AND(B44&lt;&gt;"",I44="Да",COUNT(D44:G44)=4),SUM(D44:G44),"")</f>
      </c>
      <c r="Q44" s="8">
        <f>IF(B44="","",IF(COUNT(D44:G44)&lt;4,"Неизвестные расходы",IF(I44="Да","Сопоставимо","Не подтверждено")))</f>
      </c>
    </row>
    <row r="45" ht="25" customHeight="1" spans="1:17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>
        <f>IF(AND(B45&lt;&gt;"",I45="Да",COUNT(D45:G45)=4),SUM(D45:G45),"")</f>
      </c>
      <c r="Q45" s="8">
        <f>IF(B45="","",IF(COUNT(D45:G45)&lt;4,"Неизвестные расходы",IF(I45="Да","Сопоставимо","Не подтверждено")))</f>
      </c>
    </row>
    <row r="46" ht="25" customHeight="1" spans="1:17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8">
        <f>IF(AND(B46&lt;&gt;"",I46="Да",COUNT(D46:G46)=4),SUM(D46:G46),"")</f>
      </c>
      <c r="Q46" s="8">
        <f>IF(B46="","",IF(COUNT(D46:G46)&lt;4,"Неизвестные расходы",IF(I46="Да","Сопоставимо","Не подтверждено")))</f>
      </c>
    </row>
    <row r="47" ht="25" customHeight="1" spans="1:17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">
        <f>IF(AND(B47&lt;&gt;"",I47="Да",COUNT(D47:G47)=4),SUM(D47:G47),"")</f>
      </c>
      <c r="Q47" s="8">
        <f>IF(B47="","",IF(COUNT(D47:G47)&lt;4,"Неизвестные расходы",IF(I47="Да","Сопоставимо","Не подтверждено")))</f>
      </c>
    </row>
    <row r="48" ht="25" customHeight="1" spans="1:17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8">
        <f>IF(AND(B48&lt;&gt;"",I48="Да",COUNT(D48:G48)=4),SUM(D48:G48),"")</f>
      </c>
      <c r="Q48" s="8">
        <f>IF(B48="","",IF(COUNT(D48:G48)&lt;4,"Неизвестные расходы",IF(I48="Да","Сопоставимо","Не подтверждено")))</f>
      </c>
    </row>
    <row r="49" ht="25" customHeight="1" spans="1:17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>
        <f>IF(AND(B49&lt;&gt;"",I49="Да",COUNT(D49:G49)=4),SUM(D49:G49),"")</f>
      </c>
      <c r="Q49" s="8">
        <f>IF(B49="","",IF(COUNT(D49:G49)&lt;4,"Неизвестные расходы",IF(I49="Да","Сопоставимо","Не подтверждено")))</f>
      </c>
    </row>
    <row r="50" ht="25" customHeight="1" spans="1:17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8">
        <f>IF(AND(B50&lt;&gt;"",I50="Да",COUNT(D50:G50)=4),SUM(D50:G50),"")</f>
      </c>
      <c r="Q50" s="8">
        <f>IF(B50="","",IF(COUNT(D50:G50)&lt;4,"Неизвестные расходы",IF(I50="Да","Сопоставимо","Не подтверждено")))</f>
      </c>
    </row>
    <row r="51" ht="25" customHeight="1" spans="1:17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>
        <f>IF(AND(B51&lt;&gt;"",I51="Да",COUNT(D51:G51)=4),SUM(D51:G51),"")</f>
      </c>
      <c r="Q51" s="8">
        <f>IF(B51="","",IF(COUNT(D51:G51)&lt;4,"Неизвестные расходы",IF(I51="Да","Сопоставимо","Не подтверждено")))</f>
      </c>
    </row>
    <row r="52" ht="25" customHeight="1" spans="1:17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>
        <f>IF(AND(B52&lt;&gt;"",I52="Да",COUNT(D52:G52)=4),SUM(D52:G52),"")</f>
      </c>
      <c r="Q52" s="8">
        <f>IF(B52="","",IF(COUNT(D52:G52)&lt;4,"Неизвестные расходы",IF(I52="Да","Сопоставимо","Не подтверждено")))</f>
      </c>
    </row>
    <row r="53" ht="25" customHeight="1" spans="1:17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8">
        <f>IF(AND(B53&lt;&gt;"",I53="Да",COUNT(D53:G53)=4),SUM(D53:G53),"")</f>
      </c>
      <c r="Q53" s="8">
        <f>IF(B53="","",IF(COUNT(D53:G53)&lt;4,"Неизвестные расходы",IF(I53="Да","Сопоставимо","Не подтверждено")))</f>
      </c>
    </row>
    <row r="54" ht="25" customHeight="1" spans="1:17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8">
        <f>IF(AND(B54&lt;&gt;"",I54="Да",COUNT(D54:G54)=4),SUM(D54:G54),"")</f>
      </c>
      <c r="Q54" s="8">
        <f>IF(B54="","",IF(COUNT(D54:G54)&lt;4,"Неизвестные расходы",IF(I54="Да","Сопоставимо","Не подтверждено")))</f>
      </c>
    </row>
    <row r="55" ht="25" customHeight="1" spans="1:17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8">
        <f>IF(AND(B55&lt;&gt;"",I55="Да",COUNT(D55:G55)=4),SUM(D55:G55),"")</f>
      </c>
      <c r="Q55" s="8">
        <f>IF(B55="","",IF(COUNT(D55:G55)&lt;4,"Неизвестные расходы",IF(I55="Да","Сопоставимо","Не подтверждено")))</f>
      </c>
    </row>
    <row r="56" ht="25" customHeight="1" spans="1:17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8">
        <f>IF(AND(B56&lt;&gt;"",I56="Да",COUNT(D56:G56)=4),SUM(D56:G56),"")</f>
      </c>
      <c r="Q56" s="8">
        <f>IF(B56="","",IF(COUNT(D56:G56)&lt;4,"Неизвестные расходы",IF(I56="Да","Сопоставимо","Не подтверждено")))</f>
      </c>
    </row>
    <row r="57" ht="25" customHeight="1" spans="1:17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8">
        <f>IF(AND(B57&lt;&gt;"",I57="Да",COUNT(D57:G57)=4),SUM(D57:G57),"")</f>
      </c>
      <c r="Q57" s="8">
        <f>IF(B57="","",IF(COUNT(D57:G57)&lt;4,"Неизвестные расходы",IF(I57="Да","Сопоставимо","Не подтверждено")))</f>
      </c>
    </row>
    <row r="58" ht="25" customHeight="1" spans="1:17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8">
        <f>IF(AND(B58&lt;&gt;"",I58="Да",COUNT(D58:G58)=4),SUM(D58:G58),"")</f>
      </c>
      <c r="Q58" s="8">
        <f>IF(B58="","",IF(COUNT(D58:G58)&lt;4,"Неизвестные расходы",IF(I58="Да","Сопоставимо","Не подтверждено")))</f>
      </c>
    </row>
    <row r="59" ht="25" customHeight="1" spans="1:17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8">
        <f>IF(AND(B59&lt;&gt;"",I59="Да",COUNT(D59:G59)=4),SUM(D59:G59),"")</f>
      </c>
      <c r="Q59" s="8">
        <f>IF(B59="","",IF(COUNT(D59:G59)&lt;4,"Неизвестные расходы",IF(I59="Да","Сопоставимо","Не подтверждено")))</f>
      </c>
    </row>
  </sheetData>
  <autoFilter ref="A9:Q59"/>
  <mergeCells count="9">
    <mergeCell ref="A1:Q2"/>
    <mergeCell ref="A3:Q3"/>
    <mergeCell ref="A5:C5"/>
    <mergeCell ref="D5:F5"/>
    <mergeCell ref="G5:I5"/>
    <mergeCell ref="A6:C7"/>
    <mergeCell ref="D6:F7"/>
    <mergeCell ref="G6:I7"/>
    <mergeCell ref="A8:Q8"/>
  </mergeCells>
  <dataValidations count="2">
    <dataValidation type="list" allowBlank="1" showErrorMessage="1" error="Выберите значение из списка" sqref="I10:I59">
      <formula1>"Да,Нет"</formula1>
    </dataValidation>
    <dataValidation type="list" allowBlank="1" showErrorMessage="1" error="Выберите значение из списка" sqref="O10:O59">
      <formula1>"Уточнить,Подходит,Не подходит,Выбрано"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2" max="2" width="95" customWidth="1"/>
    <col min="3" max="4" width="15" customWidth="1"/>
  </cols>
  <sheetData>
    <row r="1" ht="30" customHeight="1" spans="1:4" x14ac:dyDescent="0.25">
      <c r="A1" s="9" t="s">
        <v>45</v>
      </c>
      <c r="B1" s="9"/>
      <c r="C1" s="9"/>
      <c r="D1" s="9"/>
    </row>
    <row r="2" ht="16" customHeight="1" spans="1:4" x14ac:dyDescent="0.25">
      <c r="A2" s="9"/>
      <c r="B2" s="9"/>
      <c r="C2" s="9"/>
      <c r="D2" s="9"/>
    </row>
    <row r="3" ht="32" customHeight="1" spans="1:4" x14ac:dyDescent="0.25">
      <c r="A3" s="5" t="s">
        <v>46</v>
      </c>
      <c r="B3" s="5"/>
      <c r="C3" s="5"/>
      <c r="D3" s="5"/>
    </row>
    <row r="5" ht="42" customHeight="1" spans="1:4" x14ac:dyDescent="0.25">
      <c r="A5" s="10">
        <v>1</v>
      </c>
      <c r="B5" s="11" t="s">
        <v>47</v>
      </c>
      <c r="C5" s="11"/>
      <c r="D5" s="11"/>
    </row>
    <row r="6" ht="42" customHeight="1" spans="1:4" x14ac:dyDescent="0.25">
      <c r="A6" s="12">
        <v>2</v>
      </c>
      <c r="B6" s="13" t="s">
        <v>48</v>
      </c>
      <c r="C6" s="13"/>
      <c r="D6" s="13"/>
    </row>
    <row r="7" ht="42" customHeight="1" spans="1:4" x14ac:dyDescent="0.25">
      <c r="A7" s="10">
        <v>3</v>
      </c>
      <c r="B7" s="11" t="s">
        <v>49</v>
      </c>
      <c r="C7" s="11"/>
      <c r="D7" s="11"/>
    </row>
    <row r="8" ht="42" customHeight="1" spans="1:4" x14ac:dyDescent="0.25">
      <c r="A8" s="12">
        <v>4</v>
      </c>
      <c r="B8" s="13" t="s">
        <v>50</v>
      </c>
      <c r="C8" s="13"/>
      <c r="D8" s="13"/>
    </row>
    <row r="9" ht="42" customHeight="1" spans="1:4" x14ac:dyDescent="0.25">
      <c r="A9" s="10">
        <v>5</v>
      </c>
      <c r="B9" s="11" t="s">
        <v>51</v>
      </c>
      <c r="C9" s="11"/>
      <c r="D9" s="11"/>
    </row>
    <row r="10" ht="42" customHeight="1" spans="1:4" x14ac:dyDescent="0.25">
      <c r="A10" s="12">
        <v>6</v>
      </c>
      <c r="B10" s="13" t="s">
        <v>52</v>
      </c>
      <c r="C10" s="13"/>
      <c r="D10" s="13"/>
    </row>
    <row r="11" ht="42" customHeight="1" spans="1:4" x14ac:dyDescent="0.25">
      <c r="A11" s="10">
        <v>7</v>
      </c>
      <c r="B11" s="11" t="s">
        <v>53</v>
      </c>
      <c r="C11" s="11"/>
      <c r="D11" s="11"/>
    </row>
    <row r="12" ht="42" customHeight="1" spans="1:4" x14ac:dyDescent="0.25">
      <c r="A12" s="12">
        <v>8</v>
      </c>
      <c r="B12" s="13" t="s">
        <v>54</v>
      </c>
      <c r="C12" s="13"/>
      <c r="D12" s="13"/>
    </row>
    <row r="13" ht="42" customHeight="1" spans="1:4" x14ac:dyDescent="0.25">
      <c r="A13" s="10">
        <v>9</v>
      </c>
      <c r="B13" s="11" t="s">
        <v>55</v>
      </c>
      <c r="C13" s="11"/>
      <c r="D13" s="11"/>
    </row>
  </sheetData>
  <mergeCells count="11">
    <mergeCell ref="A1:D2"/>
    <mergeCell ref="A3:D3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 zoomScale="100" zoomScaleNormal="10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9" width="21" customWidth="1"/>
    <col min="10" max="10" width="19" customWidth="1"/>
    <col min="11" max="11" width="30" customWidth="1"/>
    <col min="12" max="12" width="21" customWidth="1"/>
    <col min="13" max="13" width="30" customWidth="1"/>
    <col min="14" max="17" width="21" customWidth="1"/>
  </cols>
  <sheetData>
    <row r="1" ht="28" customHeight="1" spans="1:17" x14ac:dyDescent="0.25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7" customHeight="1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35" customHeight="1" spans="1:17" x14ac:dyDescent="0.25">
      <c r="A3" s="14" t="s">
        <v>57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5" ht="48" customHeight="1" spans="1:17" x14ac:dyDescent="0.25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  <c r="O5" s="6" t="s">
        <v>20</v>
      </c>
      <c r="P5" s="6" t="s">
        <v>21</v>
      </c>
      <c r="Q5" s="6" t="s">
        <v>22</v>
      </c>
    </row>
    <row r="6" ht="56" customHeight="1" spans="1:17" x14ac:dyDescent="0.25">
      <c r="A6" s="15" t="s">
        <v>23</v>
      </c>
      <c r="B6" s="15" t="s">
        <v>24</v>
      </c>
      <c r="C6" s="15" t="s">
        <v>25</v>
      </c>
      <c r="D6" s="15">
        <v>120000</v>
      </c>
      <c r="E6" s="15">
        <v>8000</v>
      </c>
      <c r="F6" s="15">
        <v>15000</v>
      </c>
      <c r="G6" s="15">
        <v>2000</v>
      </c>
      <c r="H6" s="15" t="s">
        <v>26</v>
      </c>
      <c r="I6" s="15" t="s">
        <v>27</v>
      </c>
      <c r="J6" s="15">
        <v>14</v>
      </c>
      <c r="K6" s="15" t="s">
        <v>28</v>
      </c>
      <c r="L6" s="15" t="s">
        <v>27</v>
      </c>
      <c r="M6" s="15" t="s">
        <v>29</v>
      </c>
      <c r="N6" s="15"/>
      <c r="O6" s="15" t="s">
        <v>30</v>
      </c>
      <c r="P6" s="16">
        <f>IF(AND(B6&lt;&gt;"",I6="Да",COUNT(D6:G6)=4),SUM(D6:G6),"")</f>
        <v>145000</v>
      </c>
      <c r="Q6" s="16" t="str">
        <f>IF(B6="","",IF(COUNT(D6:G6)&lt;4,"Неизвестные расходы",IF(I6="Да","Сопоставимо","Не подтверждено")))</f>
        <v>Сопоставимо</v>
      </c>
    </row>
    <row r="7" ht="56" customHeight="1" spans="1:17" x14ac:dyDescent="0.25">
      <c r="A7" s="15" t="s">
        <v>23</v>
      </c>
      <c r="B7" s="15" t="s">
        <v>31</v>
      </c>
      <c r="C7" s="15" t="s">
        <v>32</v>
      </c>
      <c r="D7" s="15">
        <v>109000</v>
      </c>
      <c r="E7" s="15"/>
      <c r="F7" s="15">
        <v>16000</v>
      </c>
      <c r="G7" s="15">
        <v>3500</v>
      </c>
      <c r="H7" s="15" t="s">
        <v>33</v>
      </c>
      <c r="I7" s="15" t="s">
        <v>26</v>
      </c>
      <c r="J7" s="15">
        <v>12</v>
      </c>
      <c r="K7" s="15" t="s">
        <v>28</v>
      </c>
      <c r="L7" s="15" t="s">
        <v>26</v>
      </c>
      <c r="M7" s="15" t="s">
        <v>34</v>
      </c>
      <c r="N7" s="15"/>
      <c r="O7" s="15" t="s">
        <v>35</v>
      </c>
      <c r="P7" s="16">
        <f>IF(AND(B7&lt;&gt;"",I7="Да",COUNT(D7:G7)=4),SUM(D7:G7),"")</f>
      </c>
      <c r="Q7" s="16" t="str">
        <f>IF(B7="","",IF(COUNT(D7:G7)&lt;4,"Неизвестные расходы",IF(I7="Да","Сопоставимо","Не подтверждено")))</f>
        <v>Неизвестные расходы</v>
      </c>
    </row>
    <row r="8" ht="49" customHeight="1" spans="1:17" x14ac:dyDescent="0.25">
      <c r="A8" s="17" t="s">
        <v>23</v>
      </c>
      <c r="B8" s="17" t="s">
        <v>36</v>
      </c>
      <c r="C8" s="17" t="s">
        <v>25</v>
      </c>
      <c r="D8" s="17">
        <v>125000</v>
      </c>
      <c r="E8" s="17">
        <v>0</v>
      </c>
      <c r="F8" s="17">
        <v>13000</v>
      </c>
      <c r="G8" s="17">
        <v>0</v>
      </c>
      <c r="H8" s="17" t="s">
        <v>26</v>
      </c>
      <c r="I8" s="17" t="s">
        <v>27</v>
      </c>
      <c r="J8" s="17">
        <v>10</v>
      </c>
      <c r="K8" s="17" t="s">
        <v>37</v>
      </c>
      <c r="L8" s="17" t="s">
        <v>27</v>
      </c>
      <c r="M8" s="17" t="s">
        <v>38</v>
      </c>
      <c r="N8" s="17"/>
      <c r="O8" s="17" t="s">
        <v>30</v>
      </c>
      <c r="P8" s="17">
        <f>IF(AND(B8&lt;&gt;"",I8="Да",COUNT(D8:G8)=4),SUM(D8:G8),"")</f>
        <v>138000</v>
      </c>
      <c r="Q8" s="17" t="str">
        <f>IF(B8="","",IF(COUNT(D8:G8)&lt;4,"Неизвестные расходы",IF(I8="Да","Сопоставимо","Не подтверждено")))</f>
        <v>Сопоставимо</v>
      </c>
    </row>
    <row r="9" ht="49" customHeight="1" spans="1:17" x14ac:dyDescent="0.25">
      <c r="A9" s="17" t="s">
        <v>23</v>
      </c>
      <c r="B9" s="17" t="s">
        <v>39</v>
      </c>
      <c r="C9" s="17" t="s">
        <v>40</v>
      </c>
      <c r="D9" s="17">
        <v>115000</v>
      </c>
      <c r="E9" s="17">
        <v>5500</v>
      </c>
      <c r="F9" s="17">
        <v>18000</v>
      </c>
      <c r="G9" s="17">
        <v>2000</v>
      </c>
      <c r="H9" s="17" t="s">
        <v>41</v>
      </c>
      <c r="I9" s="17" t="s">
        <v>26</v>
      </c>
      <c r="J9" s="17">
        <v>17</v>
      </c>
      <c r="K9" s="17" t="s">
        <v>35</v>
      </c>
      <c r="L9" s="17" t="s">
        <v>26</v>
      </c>
      <c r="M9" s="17" t="s">
        <v>42</v>
      </c>
      <c r="N9" s="17"/>
      <c r="O9" s="17" t="s">
        <v>35</v>
      </c>
      <c r="P9" s="17">
        <f>IF(AND(B9&lt;&gt;"",I9="Да",COUNT(D9:G9)=4),SUM(D9:G9),"")</f>
      </c>
      <c r="Q9" s="17" t="str">
        <f>IF(B9="","",IF(COUNT(D9:G9)&lt;4,"Неизвестные расходы",IF(I9="Да","Сопоставимо","Не подтверждено")))</f>
        <v>Не подтверждено</v>
      </c>
    </row>
    <row r="10" ht="49" customHeight="1" spans="1:17" x14ac:dyDescent="0.25">
      <c r="A10" s="17" t="s">
        <v>23</v>
      </c>
      <c r="B10" s="17" t="s">
        <v>43</v>
      </c>
      <c r="C10" s="17" t="s">
        <v>25</v>
      </c>
      <c r="D10" s="17">
        <v>118000</v>
      </c>
      <c r="E10" s="17">
        <v>7000</v>
      </c>
      <c r="F10" s="17">
        <v>16000</v>
      </c>
      <c r="G10" s="17">
        <v>2500</v>
      </c>
      <c r="H10" s="17" t="s">
        <v>26</v>
      </c>
      <c r="I10" s="17" t="s">
        <v>27</v>
      </c>
      <c r="J10" s="17">
        <v>18</v>
      </c>
      <c r="K10" s="17" t="s">
        <v>28</v>
      </c>
      <c r="L10" s="17" t="s">
        <v>27</v>
      </c>
      <c r="M10" s="17" t="s">
        <v>44</v>
      </c>
      <c r="N10" s="17"/>
      <c r="O10" s="17" t="s">
        <v>35</v>
      </c>
      <c r="P10" s="17">
        <f>IF(AND(B10&lt;&gt;"",I10="Да",COUNT(D10:G10)=4),SUM(D10:G10),"")</f>
        <v>143500</v>
      </c>
      <c r="Q10" s="17" t="str">
        <f>IF(B10="","",IF(COUNT(D10:G10)&lt;4,"Неизвестные расходы",IF(I10="Да","Сопоставимо","Не подтверждено")))</f>
        <v>Сопоставимо</v>
      </c>
    </row>
  </sheetData>
  <autoFilter ref="A5:Q10"/>
  <mergeCells count="2">
    <mergeCell ref="A1:Q2"/>
    <mergeCell ref="A3:Q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Сравнение КП</vt:lpstr>
      <vt:lpstr>Инструкция</vt:lpstr>
      <vt:lpstr>Пример заполнения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F·NS</dc:creator>
  <dc:title/>
  <dc:subject/>
  <dc:description/>
  <cp:keywords/>
  <cp:category/>
  <cp:lastModifiedBy>Unknown</cp:lastModifiedBy>
  <dcterms:created xsi:type="dcterms:W3CDTF">2026-10-14T21:06:23Z</dcterms:created>
  <dcterms:modified xsi:type="dcterms:W3CDTF">2026-10-14T21:06:23Z</dcterms:modified>
</cp:coreProperties>
</file>